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65" yWindow="-300" windowWidth="24240" windowHeight="11280" tabRatio="881"/>
  </bookViews>
  <sheets>
    <sheet name="Branża drogowa" sheetId="69" r:id="rId1"/>
  </sheets>
  <definedNames>
    <definedName name="_xlnm.Print_Area" localSheetId="0">'Branża drogowa'!$A$1:$G$56</definedName>
    <definedName name="OLE_LINK2" localSheetId="0">'Branża drogowa'!#REF!</definedName>
    <definedName name="_xlnm.Print_Titles" localSheetId="0">'Branża drogowa'!$4:$6</definedName>
  </definedNames>
  <calcPr calcId="145621"/>
</workbook>
</file>

<file path=xl/calcChain.xml><?xml version="1.0" encoding="utf-8"?>
<calcChain xmlns="http://schemas.openxmlformats.org/spreadsheetml/2006/main">
  <c r="G51" i="69" l="1"/>
  <c r="G49" i="69"/>
  <c r="G50" i="69"/>
  <c r="G48" i="69"/>
  <c r="A9" i="69"/>
  <c r="A10" i="69" s="1"/>
  <c r="A11" i="69" s="1"/>
  <c r="A12" i="69" s="1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A34" i="69" s="1"/>
  <c r="A35" i="69" s="1"/>
  <c r="A36" i="69" s="1"/>
  <c r="A37" i="69" s="1"/>
  <c r="A38" i="69" s="1"/>
  <c r="A39" i="69" s="1"/>
  <c r="A40" i="69" s="1"/>
  <c r="A41" i="69" s="1"/>
  <c r="A42" i="69" s="1"/>
  <c r="A43" i="69" s="1"/>
  <c r="A44" i="69" s="1"/>
  <c r="A45" i="69" s="1"/>
  <c r="A46" i="69" s="1"/>
  <c r="A47" i="69" s="1"/>
  <c r="A48" i="69" s="1"/>
  <c r="A49" i="69" s="1"/>
  <c r="A50" i="69" s="1"/>
  <c r="A51" i="69" s="1"/>
  <c r="A52" i="69" s="1"/>
  <c r="A53" i="69" s="1"/>
  <c r="E45" i="69" l="1"/>
  <c r="G33" i="69"/>
  <c r="G39" i="69"/>
  <c r="G37" i="69" l="1"/>
  <c r="G38" i="69"/>
  <c r="G36" i="69"/>
  <c r="G21" i="69"/>
  <c r="G22" i="69"/>
  <c r="G23" i="69"/>
  <c r="G24" i="69"/>
  <c r="G25" i="69"/>
  <c r="G26" i="69"/>
  <c r="G20" i="69"/>
  <c r="G12" i="69"/>
  <c r="G13" i="69"/>
  <c r="G14" i="69"/>
  <c r="G15" i="69"/>
  <c r="G16" i="69"/>
  <c r="G17" i="69"/>
  <c r="G18" i="69"/>
  <c r="G46" i="69"/>
  <c r="G41" i="69" l="1"/>
  <c r="G53" i="69" l="1"/>
  <c r="G52" i="69"/>
  <c r="G11" i="69"/>
  <c r="G34" i="69" l="1"/>
  <c r="G8" i="69" l="1"/>
  <c r="G30" i="69" l="1"/>
  <c r="G45" i="69" l="1"/>
  <c r="G44" i="69"/>
  <c r="G43" i="69"/>
  <c r="G32" i="69"/>
  <c r="G28" i="69"/>
  <c r="G10" i="69"/>
  <c r="G9" i="69"/>
  <c r="G54" i="69" l="1"/>
  <c r="G55" i="69" s="1"/>
</calcChain>
</file>

<file path=xl/sharedStrings.xml><?xml version="1.0" encoding="utf-8"?>
<sst xmlns="http://schemas.openxmlformats.org/spreadsheetml/2006/main" count="180" uniqueCount="99">
  <si>
    <t>Wyszczególnienie elementów rozliczeniowych</t>
  </si>
  <si>
    <t>1</t>
  </si>
  <si>
    <t>2</t>
  </si>
  <si>
    <t>3</t>
  </si>
  <si>
    <t>*</t>
  </si>
  <si>
    <t xml:space="preserve">
Lp.</t>
  </si>
  <si>
    <t>Nazwa</t>
  </si>
  <si>
    <t>Ilość</t>
  </si>
  <si>
    <t>ROBOTY ZIEMNE</t>
  </si>
  <si>
    <t>PODBUDOWY</t>
  </si>
  <si>
    <t>ELEMENTY ULIC</t>
  </si>
  <si>
    <t>mb</t>
  </si>
  <si>
    <t>Jednostka</t>
  </si>
  <si>
    <t>Cena jednostkowa</t>
  </si>
  <si>
    <t>Cena za element rozliczeniowy</t>
  </si>
  <si>
    <t>Branża</t>
  </si>
  <si>
    <t>Temat opracowania</t>
  </si>
  <si>
    <t>PLN</t>
  </si>
  <si>
    <t>NAWIERZCHNIE</t>
  </si>
  <si>
    <t>RAZEM CENA NETTO</t>
  </si>
  <si>
    <t xml:space="preserve">Drogowa </t>
  </si>
  <si>
    <t>km</t>
  </si>
  <si>
    <t>m2</t>
  </si>
  <si>
    <t>szt</t>
  </si>
  <si>
    <t>m</t>
  </si>
  <si>
    <t xml:space="preserve">Ustawienie obrzeży betonowych o wymiarach 30x8 cm na ławie betonowej z oporem z betonu C8/10, </t>
  </si>
  <si>
    <t>OGÓŁEM CENA BRUTTO</t>
  </si>
  <si>
    <t>Ustawienie krawężników betonowych o wymiarach 15x30 cm wraz z wykonaniem ławy z oporem z betonu C-12/15</t>
  </si>
  <si>
    <t>ROBOTY WYKOŃCZENIOWE</t>
  </si>
  <si>
    <t>INNE ELEMENTY</t>
  </si>
  <si>
    <t>Inwentaryzacja powykonawcza</t>
  </si>
  <si>
    <t>Projekt czasowej organizacji ruchu</t>
  </si>
  <si>
    <t>kmpl</t>
  </si>
  <si>
    <t>\</t>
  </si>
  <si>
    <t>D-01.02.04</t>
  </si>
  <si>
    <t xml:space="preserve">D-04.01.01 </t>
  </si>
  <si>
    <t>D-04.04.02b</t>
  </si>
  <si>
    <t>D-05.03.23</t>
  </si>
  <si>
    <t>D-05.03.05a</t>
  </si>
  <si>
    <t>-</t>
  </si>
  <si>
    <t>D-08.01.01b</t>
  </si>
  <si>
    <t>D-08.03.01  </t>
  </si>
  <si>
    <t xml:space="preserve">Wykonanie Koryta głębokości ok. 20 cm pod warstwy konstrukcjne nawierzchni wraz z profilowaniem i zagęszczeniem podłoża </t>
  </si>
  <si>
    <t>Ustawienie krawężników najazdowych o wymiarach 15x22 wraz z wykonaniem ławy z oporem z betonu C-12/15</t>
  </si>
  <si>
    <t>Podbudowa z kryszwywa betonowego z recyklingu 0/63 grubości 15cm stabilizowana mechanicznie (chodniki + zjazdy )</t>
  </si>
  <si>
    <t xml:space="preserve">Przebudowa ulicy Norwida w Tłuszczu
</t>
  </si>
  <si>
    <t>Rozbiórka istniejącej nawierzchni  zjazdów z płyt betonowych prefabrykowanych gr.5cm ( fragmentami  nawierzchnia bitumiczna gr. 5cm )  wraz z utylizacją</t>
  </si>
  <si>
    <t>rozbiórka podmurówki betonowej monolitycznej ( 25x80cm)</t>
  </si>
  <si>
    <t>Karczonowanie karp pni średnicy 20-60cm wraz z uzuepłenieniem dołów urobkiem</t>
  </si>
  <si>
    <t>Wycinka drzew średnicy 20-60cm wraz z transportem w miejsce wskazane przez Zamawiającego</t>
  </si>
  <si>
    <t>BUDOWA OGRODZENIA</t>
  </si>
  <si>
    <t>ROBOTY PRZYGOTOWAWCZE i ROZBIÓRKI</t>
  </si>
  <si>
    <t>Rozbiórka nawierzchni bitumicznej gr. ok. 5cm</t>
  </si>
  <si>
    <t>szt.</t>
  </si>
  <si>
    <t>Rzobiórka przyczółków betonowych monolitycznych wylewanych (0,25x2,0x1,0)</t>
  </si>
  <si>
    <t>Rozbiórka przepustu fi 60cm z lementów betonowych prefabrykwoanych</t>
  </si>
  <si>
    <t>Nawierzchnia z kostki betonowej typ behaton kolor czerwony grubości 8cm na podsypce cementowo piaskowej 1:3 gr. 5cm z otaczarni  - chodnik + zjazdy</t>
  </si>
  <si>
    <t xml:space="preserve">Warstwa ścieralna -mieszanka mineralno-asfaltowa BA AC 11S  5cm </t>
  </si>
  <si>
    <t>Rozbiórka krawężnika ulicznego 15x30 wraz z utylizacją</t>
  </si>
  <si>
    <t>D-01.02.01</t>
  </si>
  <si>
    <t>Cięcie piłami nawierzchni bitumicznej ( regulacja łuku poziomego )</t>
  </si>
  <si>
    <t>Podtawa wyceny</t>
  </si>
  <si>
    <t>KNNR 1 0111-0100, D-01-01-01</t>
  </si>
  <si>
    <t>D-02.01.04</t>
  </si>
  <si>
    <t>KNR-W 2-250307-04, D-01.02.04</t>
  </si>
  <si>
    <t>KNNR 1 0221-0100, D-02.01.04</t>
  </si>
  <si>
    <t>KNR 4-010212-02, D-01.02.04</t>
  </si>
  <si>
    <t>Podmurówka monolityczna z betonu C16/20 (0,25mx1,0m ) w deskowaniu pełnym</t>
  </si>
  <si>
    <t>Wykopy liniowe wykonywane ręcznie o ścianach pionowych pod fundamenty cokołów w gruntach kat. III-IV, głębokości do 1,0m</t>
  </si>
  <si>
    <t>KNR 2-010317-0201</t>
  </si>
  <si>
    <t>KNR 2-021801-02</t>
  </si>
  <si>
    <t>Słupki ogrodzeniowe stalowe średnicy 50mm długości ok. 2,40</t>
  </si>
  <si>
    <t>KNR 202/1802/4 analogia</t>
  </si>
  <si>
    <t>Płyty podwalinowe betonowe ogrodzeniowe typ tekstury "kamień łupany" wysokości ok.30cm wraz z łącznikami</t>
  </si>
  <si>
    <t>KNR 2-250308-01</t>
  </si>
  <si>
    <t>Słupki ogrodzeniowe betonowe montowane między płytami podwalinowymi wysokości ok. 2,20m</t>
  </si>
  <si>
    <t>Płyty betonowe ogrodzeniowe prefabrykowane typ tekstury "kamień łupany" o wymiarach 2,0mx0,5</t>
  </si>
  <si>
    <t>KNR 2-250308-01 analogia</t>
  </si>
  <si>
    <t>Odtworzenie trasy i punktów wysokościowych przy liniowych robotach ziemnych w terenie równinnym ( w tym wyznaczenie granic pasa drogowego )</t>
  </si>
  <si>
    <t>D-03.02.01 a + kalkulacja własna</t>
  </si>
  <si>
    <t>Demontaż  przęseł ogrodzeniowych z profili stalowych pełnych wysokości ok.1,80m  z przekazaniem odzyskanego materiału Zamawiającemu</t>
  </si>
  <si>
    <t>Przesunięcie bramy wjazdowej wraz z fundamentami długości 6,0m ( do 0,5m )</t>
  </si>
  <si>
    <t>PRZEPUST DROGOWY</t>
  </si>
  <si>
    <t xml:space="preserve">Podbudowa z betonu C12/15 grubości 20cm </t>
  </si>
  <si>
    <t>m3</t>
  </si>
  <si>
    <t>Wykonanie przepustu z rur PE-HD SN8 średnicy 60cm</t>
  </si>
  <si>
    <t>Obsybka przepustu drogowego pospółką</t>
  </si>
  <si>
    <t>D - 02.03.01</t>
  </si>
  <si>
    <t>D – 03.01.03a</t>
  </si>
  <si>
    <t>Ścianki czołowe monolityczne z betonu C 16/20 wykonane w deskowaniu pełnym (0,25x2,0x1,0)</t>
  </si>
  <si>
    <t>Podbudowa z kruszywa kamiennego 0,31,5 grubości 20cm ( 6,0 x 2,0)</t>
  </si>
  <si>
    <t>Regulacja wysokościowa wpustów deszczowych żeliwnych 40x60 wraz z wykoniem przyłącza kanalizacji deszczowej ( 2,0m ) i podłączeniem do przepustu rurowego PE-HD</t>
  </si>
  <si>
    <t>Ściek przykrawężniklowy z dwóch rzędów kostki  na ławie z betonu C-12/15</t>
  </si>
  <si>
    <t>Ustawienie słupków z rur stalowych o średnicy 50 mm dla znaków drogowych, wraz z wykonaniem i zasypaniem dołów z ubiciem warstwami</t>
  </si>
  <si>
    <t>D-07.02.01</t>
  </si>
  <si>
    <t>Montaż do gotowych słupków tarcz znaków drogowych ostrzegawczych typ A   w. małe, folia odblaskowa I generacji</t>
  </si>
  <si>
    <t>Montaż do gotowych słupków tarcz znaków drogowych informacyjnych typ T o pow. do 0,3m2   w. małe, folia odblaskowa I generacji</t>
  </si>
  <si>
    <t>Barierki ochronne dla pieszych typu U-11a</t>
  </si>
  <si>
    <t xml:space="preserve">Kosztorys ofertowy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</si>
</sst>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11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9" fillId="0" borderId="0"/>
  </cellStyleXfs>
  <cellXfs count="48">
    <xf numFmtId="0" fontId="0" fillId="0" borderId="0" xfId="0"/>
    <xf numFmtId="0" fontId="2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right" vertical="top"/>
    </xf>
    <xf numFmtId="2" fontId="10" fillId="2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4">
    <cellStyle name="Excel Built-in Normal" xfId="3"/>
    <cellStyle name="Normal_Przedmiar - oświetlenie ODC II" xfId="2"/>
    <cellStyle name="Normalny" xfId="0" builtinId="0"/>
    <cellStyle name="Normalny_POL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SPECYFIKACJE%202013/INWESTYCYJNE_2.22/ost/Elementy_ulic/d08030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CJ91"/>
  <sheetViews>
    <sheetView tabSelected="1" view="pageBreakPreview" zoomScale="70" zoomScaleNormal="40" zoomScaleSheetLayoutView="70" workbookViewId="0">
      <selection sqref="A1:G1"/>
    </sheetView>
  </sheetViews>
  <sheetFormatPr defaultRowHeight="15" x14ac:dyDescent="0.2"/>
  <cols>
    <col min="1" max="1" width="16" style="7" customWidth="1"/>
    <col min="2" max="2" width="24" style="7" customWidth="1"/>
    <col min="3" max="3" width="89" style="5" customWidth="1"/>
    <col min="4" max="4" width="16.5703125" style="4" customWidth="1"/>
    <col min="5" max="5" width="16.85546875" style="9" customWidth="1"/>
    <col min="6" max="6" width="20" style="9" customWidth="1"/>
    <col min="7" max="7" width="21.140625" style="9" customWidth="1"/>
    <col min="8" max="8" width="9.140625" style="3"/>
    <col min="9" max="9" width="19.140625" style="3" customWidth="1"/>
    <col min="10" max="10" width="10.140625" style="3" customWidth="1"/>
    <col min="11" max="11" width="10.7109375" style="3" customWidth="1"/>
    <col min="12" max="88" width="9.140625" style="3"/>
    <col min="89" max="16384" width="9.140625" style="1"/>
  </cols>
  <sheetData>
    <row r="1" spans="1:19" ht="23.25" x14ac:dyDescent="0.2">
      <c r="A1" s="45" t="s">
        <v>98</v>
      </c>
      <c r="B1" s="45"/>
      <c r="C1" s="45"/>
      <c r="D1" s="45"/>
      <c r="E1" s="45"/>
      <c r="F1" s="45"/>
      <c r="G1" s="45"/>
    </row>
    <row r="2" spans="1:19" ht="50.25" customHeight="1" x14ac:dyDescent="0.2">
      <c r="A2" s="45" t="s">
        <v>16</v>
      </c>
      <c r="B2" s="45"/>
      <c r="C2" s="45" t="s">
        <v>45</v>
      </c>
      <c r="D2" s="45"/>
      <c r="E2" s="45"/>
      <c r="F2" s="45"/>
      <c r="G2" s="45"/>
      <c r="M2" s="46"/>
      <c r="N2" s="46"/>
      <c r="O2" s="46"/>
      <c r="P2" s="46"/>
      <c r="Q2" s="46"/>
      <c r="R2" s="46"/>
      <c r="S2" s="46"/>
    </row>
    <row r="3" spans="1:19" ht="21.75" customHeight="1" x14ac:dyDescent="0.2">
      <c r="A3" s="45" t="s">
        <v>15</v>
      </c>
      <c r="B3" s="45"/>
      <c r="C3" s="45" t="s">
        <v>20</v>
      </c>
      <c r="D3" s="45"/>
      <c r="E3" s="45"/>
      <c r="F3" s="45"/>
      <c r="G3" s="45"/>
      <c r="M3" s="46"/>
      <c r="N3" s="46"/>
      <c r="O3" s="46"/>
      <c r="P3" s="46"/>
      <c r="Q3" s="46"/>
      <c r="R3" s="46"/>
      <c r="S3" s="46"/>
    </row>
    <row r="4" spans="1:19" ht="60.75" x14ac:dyDescent="0.2">
      <c r="A4" s="17" t="s">
        <v>5</v>
      </c>
      <c r="B4" s="18" t="s">
        <v>61</v>
      </c>
      <c r="C4" s="18" t="s">
        <v>0</v>
      </c>
      <c r="D4" s="47" t="s">
        <v>12</v>
      </c>
      <c r="E4" s="47"/>
      <c r="F4" s="19" t="s">
        <v>13</v>
      </c>
      <c r="G4" s="19" t="s">
        <v>14</v>
      </c>
    </row>
    <row r="5" spans="1:19" ht="20.25" x14ac:dyDescent="0.2">
      <c r="A5" s="20"/>
      <c r="B5" s="20"/>
      <c r="C5" s="21"/>
      <c r="D5" s="22" t="s">
        <v>6</v>
      </c>
      <c r="E5" s="22" t="s">
        <v>7</v>
      </c>
      <c r="F5" s="22" t="s">
        <v>17</v>
      </c>
      <c r="G5" s="22" t="s">
        <v>17</v>
      </c>
    </row>
    <row r="6" spans="1:19" ht="20.25" x14ac:dyDescent="0.2">
      <c r="A6" s="20" t="s">
        <v>1</v>
      </c>
      <c r="B6" s="20" t="s">
        <v>2</v>
      </c>
      <c r="C6" s="18" t="s">
        <v>3</v>
      </c>
      <c r="D6" s="22">
        <v>4</v>
      </c>
      <c r="E6" s="22">
        <v>5</v>
      </c>
      <c r="F6" s="22">
        <v>6</v>
      </c>
      <c r="G6" s="22">
        <v>7</v>
      </c>
    </row>
    <row r="7" spans="1:19" s="2" customFormat="1" ht="20.25" x14ac:dyDescent="0.2">
      <c r="A7" s="43">
        <v>1</v>
      </c>
      <c r="B7" s="23"/>
      <c r="C7" s="24" t="s">
        <v>51</v>
      </c>
      <c r="D7" s="25" t="s">
        <v>4</v>
      </c>
      <c r="E7" s="26" t="s">
        <v>4</v>
      </c>
      <c r="F7" s="26" t="s">
        <v>4</v>
      </c>
      <c r="G7" s="26" t="s">
        <v>4</v>
      </c>
    </row>
    <row r="8" spans="1:19" ht="69" customHeight="1" x14ac:dyDescent="0.2">
      <c r="A8" s="43">
        <v>2</v>
      </c>
      <c r="B8" s="40" t="s">
        <v>62</v>
      </c>
      <c r="C8" s="27" t="s">
        <v>78</v>
      </c>
      <c r="D8" s="28" t="s">
        <v>21</v>
      </c>
      <c r="E8" s="29">
        <v>0.4</v>
      </c>
      <c r="F8" s="30">
        <v>0</v>
      </c>
      <c r="G8" s="30">
        <f t="shared" ref="G8:G9" si="0">E8*F8</f>
        <v>0</v>
      </c>
    </row>
    <row r="9" spans="1:19" ht="60.75" x14ac:dyDescent="0.2">
      <c r="A9" s="43">
        <f>A8+1</f>
        <v>3</v>
      </c>
      <c r="B9" s="40" t="s">
        <v>65</v>
      </c>
      <c r="C9" s="31" t="s">
        <v>46</v>
      </c>
      <c r="D9" s="28" t="s">
        <v>22</v>
      </c>
      <c r="E9" s="32">
        <v>25</v>
      </c>
      <c r="F9" s="30">
        <v>0</v>
      </c>
      <c r="G9" s="30">
        <f t="shared" si="0"/>
        <v>0</v>
      </c>
    </row>
    <row r="10" spans="1:19" s="3" customFormat="1" ht="63.75" customHeight="1" x14ac:dyDescent="0.2">
      <c r="A10" s="43">
        <f>A9+1</f>
        <v>4</v>
      </c>
      <c r="B10" s="40" t="s">
        <v>64</v>
      </c>
      <c r="C10" s="27" t="s">
        <v>80</v>
      </c>
      <c r="D10" s="28" t="s">
        <v>11</v>
      </c>
      <c r="E10" s="33">
        <v>90</v>
      </c>
      <c r="F10" s="33">
        <v>0</v>
      </c>
      <c r="G10" s="30">
        <f t="shared" ref="G10:G18" si="1">E10*F10</f>
        <v>0</v>
      </c>
      <c r="M10" s="10"/>
    </row>
    <row r="11" spans="1:19" s="3" customFormat="1" ht="40.5" x14ac:dyDescent="0.2">
      <c r="A11" s="43">
        <f t="shared" ref="A11:A53" si="2">A10+1</f>
        <v>5</v>
      </c>
      <c r="B11" s="40" t="s">
        <v>66</v>
      </c>
      <c r="C11" s="27" t="s">
        <v>47</v>
      </c>
      <c r="D11" s="28" t="s">
        <v>11</v>
      </c>
      <c r="E11" s="33">
        <v>80</v>
      </c>
      <c r="F11" s="33">
        <v>0</v>
      </c>
      <c r="G11" s="30">
        <f t="shared" si="1"/>
        <v>0</v>
      </c>
      <c r="M11" s="10"/>
    </row>
    <row r="12" spans="1:19" s="3" customFormat="1" ht="40.5" x14ac:dyDescent="0.2">
      <c r="A12" s="43">
        <f t="shared" si="2"/>
        <v>6</v>
      </c>
      <c r="B12" s="40" t="s">
        <v>59</v>
      </c>
      <c r="C12" s="27" t="s">
        <v>48</v>
      </c>
      <c r="D12" s="28" t="s">
        <v>23</v>
      </c>
      <c r="E12" s="33">
        <v>45</v>
      </c>
      <c r="F12" s="33">
        <v>0</v>
      </c>
      <c r="G12" s="30">
        <f t="shared" si="1"/>
        <v>0</v>
      </c>
      <c r="M12" s="10"/>
    </row>
    <row r="13" spans="1:19" s="3" customFormat="1" ht="40.5" x14ac:dyDescent="0.2">
      <c r="A13" s="43">
        <f t="shared" si="2"/>
        <v>7</v>
      </c>
      <c r="B13" s="40" t="s">
        <v>59</v>
      </c>
      <c r="C13" s="27" t="s">
        <v>49</v>
      </c>
      <c r="D13" s="28" t="s">
        <v>23</v>
      </c>
      <c r="E13" s="33">
        <v>10</v>
      </c>
      <c r="F13" s="33">
        <v>0</v>
      </c>
      <c r="G13" s="30">
        <f t="shared" si="1"/>
        <v>0</v>
      </c>
      <c r="M13" s="10"/>
    </row>
    <row r="14" spans="1:19" s="3" customFormat="1" ht="50.25" customHeight="1" x14ac:dyDescent="0.2">
      <c r="A14" s="43">
        <f t="shared" si="2"/>
        <v>8</v>
      </c>
      <c r="B14" s="40" t="s">
        <v>34</v>
      </c>
      <c r="C14" s="27" t="s">
        <v>60</v>
      </c>
      <c r="D14" s="28" t="s">
        <v>11</v>
      </c>
      <c r="E14" s="33">
        <v>25</v>
      </c>
      <c r="F14" s="33">
        <v>0</v>
      </c>
      <c r="G14" s="30">
        <f t="shared" si="1"/>
        <v>0</v>
      </c>
      <c r="M14" s="10"/>
    </row>
    <row r="15" spans="1:19" s="3" customFormat="1" ht="40.5" customHeight="1" x14ac:dyDescent="0.2">
      <c r="A15" s="43">
        <f t="shared" si="2"/>
        <v>9</v>
      </c>
      <c r="B15" s="40" t="s">
        <v>63</v>
      </c>
      <c r="C15" s="27" t="s">
        <v>52</v>
      </c>
      <c r="D15" s="28" t="s">
        <v>22</v>
      </c>
      <c r="E15" s="33">
        <v>12</v>
      </c>
      <c r="F15" s="33">
        <v>0</v>
      </c>
      <c r="G15" s="30">
        <f t="shared" si="1"/>
        <v>0</v>
      </c>
      <c r="M15" s="10"/>
    </row>
    <row r="16" spans="1:19" s="3" customFormat="1" ht="40.5" customHeight="1" x14ac:dyDescent="0.2">
      <c r="A16" s="43">
        <f t="shared" si="2"/>
        <v>10</v>
      </c>
      <c r="B16" s="40" t="s">
        <v>34</v>
      </c>
      <c r="C16" s="27" t="s">
        <v>54</v>
      </c>
      <c r="D16" s="28" t="s">
        <v>53</v>
      </c>
      <c r="E16" s="33">
        <v>2</v>
      </c>
      <c r="F16" s="33">
        <v>0</v>
      </c>
      <c r="G16" s="30">
        <f t="shared" si="1"/>
        <v>0</v>
      </c>
      <c r="M16" s="10"/>
    </row>
    <row r="17" spans="1:88" s="3" customFormat="1" ht="40.5" customHeight="1" x14ac:dyDescent="0.2">
      <c r="A17" s="43">
        <f t="shared" si="2"/>
        <v>11</v>
      </c>
      <c r="B17" s="40" t="s">
        <v>34</v>
      </c>
      <c r="C17" s="27" t="s">
        <v>55</v>
      </c>
      <c r="D17" s="28" t="s">
        <v>11</v>
      </c>
      <c r="E17" s="33">
        <v>12</v>
      </c>
      <c r="F17" s="33">
        <v>0</v>
      </c>
      <c r="G17" s="30">
        <f t="shared" si="1"/>
        <v>0</v>
      </c>
      <c r="M17" s="10"/>
    </row>
    <row r="18" spans="1:88" s="3" customFormat="1" ht="40.5" customHeight="1" x14ac:dyDescent="0.2">
      <c r="A18" s="43">
        <f t="shared" si="2"/>
        <v>12</v>
      </c>
      <c r="B18" s="40" t="s">
        <v>34</v>
      </c>
      <c r="C18" s="27" t="s">
        <v>58</v>
      </c>
      <c r="D18" s="28" t="s">
        <v>11</v>
      </c>
      <c r="E18" s="41">
        <v>215</v>
      </c>
      <c r="F18" s="33">
        <v>0</v>
      </c>
      <c r="G18" s="30">
        <f t="shared" si="1"/>
        <v>0</v>
      </c>
      <c r="M18" s="10"/>
    </row>
    <row r="19" spans="1:88" s="6" customFormat="1" ht="20.25" x14ac:dyDescent="0.2">
      <c r="A19" s="43">
        <f t="shared" si="2"/>
        <v>13</v>
      </c>
      <c r="B19" s="39"/>
      <c r="C19" s="24" t="s">
        <v>50</v>
      </c>
      <c r="D19" s="25" t="s">
        <v>4</v>
      </c>
      <c r="E19" s="26" t="s">
        <v>4</v>
      </c>
      <c r="F19" s="26" t="s">
        <v>4</v>
      </c>
      <c r="G19" s="34" t="s">
        <v>4</v>
      </c>
      <c r="H19" s="8"/>
      <c r="I19" s="11"/>
      <c r="J19" s="14"/>
      <c r="K19" s="8"/>
      <c r="L19" s="8"/>
      <c r="M19" s="10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</row>
    <row r="20" spans="1:88" s="6" customFormat="1" ht="60.75" x14ac:dyDescent="0.2">
      <c r="A20" s="43">
        <f t="shared" si="2"/>
        <v>14</v>
      </c>
      <c r="B20" s="40" t="s">
        <v>69</v>
      </c>
      <c r="C20" s="27" t="s">
        <v>68</v>
      </c>
      <c r="D20" s="28" t="s">
        <v>11</v>
      </c>
      <c r="E20" s="33">
        <v>50</v>
      </c>
      <c r="F20" s="33">
        <v>0</v>
      </c>
      <c r="G20" s="33">
        <f>F20*E20</f>
        <v>0</v>
      </c>
      <c r="H20" s="8"/>
      <c r="I20" s="11"/>
      <c r="J20" s="14"/>
      <c r="K20" s="8"/>
      <c r="L20" s="8"/>
      <c r="M20" s="10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</row>
    <row r="21" spans="1:88" s="6" customFormat="1" ht="40.5" x14ac:dyDescent="0.2">
      <c r="A21" s="43">
        <f t="shared" si="2"/>
        <v>15</v>
      </c>
      <c r="B21" s="40" t="s">
        <v>70</v>
      </c>
      <c r="C21" s="27" t="s">
        <v>67</v>
      </c>
      <c r="D21" s="28" t="s">
        <v>11</v>
      </c>
      <c r="E21" s="33">
        <v>50</v>
      </c>
      <c r="F21" s="33">
        <v>0</v>
      </c>
      <c r="G21" s="33">
        <f t="shared" ref="G21:G26" si="3">F21*E21</f>
        <v>0</v>
      </c>
      <c r="H21" s="8"/>
      <c r="I21" s="11"/>
      <c r="J21" s="14"/>
      <c r="K21" s="8"/>
      <c r="L21" s="8"/>
      <c r="M21" s="10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</row>
    <row r="22" spans="1:88" s="6" customFormat="1" ht="48.75" customHeight="1" x14ac:dyDescent="0.2">
      <c r="A22" s="43">
        <f t="shared" si="2"/>
        <v>16</v>
      </c>
      <c r="B22" s="40" t="s">
        <v>72</v>
      </c>
      <c r="C22" s="27" t="s">
        <v>71</v>
      </c>
      <c r="D22" s="42" t="s">
        <v>23</v>
      </c>
      <c r="E22" s="33">
        <v>24</v>
      </c>
      <c r="F22" s="33">
        <v>0</v>
      </c>
      <c r="G22" s="33">
        <f t="shared" si="3"/>
        <v>0</v>
      </c>
      <c r="H22" s="8"/>
      <c r="I22" s="11"/>
      <c r="J22" s="14"/>
      <c r="K22" s="8"/>
      <c r="L22" s="8"/>
      <c r="M22" s="10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</row>
    <row r="23" spans="1:88" s="6" customFormat="1" ht="40.5" x14ac:dyDescent="0.2">
      <c r="A23" s="43">
        <f t="shared" si="2"/>
        <v>17</v>
      </c>
      <c r="B23" s="40" t="s">
        <v>74</v>
      </c>
      <c r="C23" s="27" t="s">
        <v>73</v>
      </c>
      <c r="D23" s="42" t="s">
        <v>11</v>
      </c>
      <c r="E23" s="33">
        <v>25</v>
      </c>
      <c r="F23" s="33">
        <v>0</v>
      </c>
      <c r="G23" s="33">
        <f t="shared" si="3"/>
        <v>0</v>
      </c>
      <c r="H23" s="8"/>
      <c r="I23" s="11"/>
      <c r="J23" s="14"/>
      <c r="K23" s="8"/>
      <c r="L23" s="8"/>
      <c r="M23" s="10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</row>
    <row r="24" spans="1:88" s="6" customFormat="1" ht="40.5" x14ac:dyDescent="0.2">
      <c r="A24" s="43">
        <f t="shared" si="2"/>
        <v>18</v>
      </c>
      <c r="B24" s="40" t="s">
        <v>74</v>
      </c>
      <c r="C24" s="27" t="s">
        <v>75</v>
      </c>
      <c r="D24" s="42" t="s">
        <v>23</v>
      </c>
      <c r="E24" s="33">
        <v>14</v>
      </c>
      <c r="F24" s="33">
        <v>0</v>
      </c>
      <c r="G24" s="33">
        <f t="shared" si="3"/>
        <v>0</v>
      </c>
      <c r="H24" s="8"/>
      <c r="I24" s="11"/>
      <c r="J24" s="14"/>
      <c r="K24" s="8"/>
      <c r="L24" s="8"/>
      <c r="M24" s="10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</row>
    <row r="25" spans="1:88" s="6" customFormat="1" ht="40.5" x14ac:dyDescent="0.2">
      <c r="A25" s="43">
        <f t="shared" si="2"/>
        <v>19</v>
      </c>
      <c r="B25" s="40" t="s">
        <v>74</v>
      </c>
      <c r="C25" s="27" t="s">
        <v>76</v>
      </c>
      <c r="D25" s="42" t="s">
        <v>23</v>
      </c>
      <c r="E25" s="33">
        <v>40</v>
      </c>
      <c r="F25" s="33">
        <v>0</v>
      </c>
      <c r="G25" s="33">
        <f t="shared" si="3"/>
        <v>0</v>
      </c>
      <c r="H25" s="8"/>
      <c r="I25" s="11"/>
      <c r="J25" s="14"/>
      <c r="K25" s="8"/>
      <c r="L25" s="8"/>
      <c r="M25" s="10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</row>
    <row r="26" spans="1:88" s="6" customFormat="1" ht="40.5" x14ac:dyDescent="0.2">
      <c r="A26" s="43">
        <f t="shared" si="2"/>
        <v>20</v>
      </c>
      <c r="B26" s="40" t="s">
        <v>77</v>
      </c>
      <c r="C26" s="27" t="s">
        <v>81</v>
      </c>
      <c r="D26" s="42" t="s">
        <v>23</v>
      </c>
      <c r="E26" s="33">
        <v>1</v>
      </c>
      <c r="F26" s="33">
        <v>0</v>
      </c>
      <c r="G26" s="33">
        <f t="shared" si="3"/>
        <v>0</v>
      </c>
      <c r="H26" s="8"/>
      <c r="I26" s="11"/>
      <c r="J26" s="14"/>
      <c r="K26" s="8"/>
      <c r="L26" s="8"/>
      <c r="M26" s="10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</row>
    <row r="27" spans="1:88" s="6" customFormat="1" ht="20.25" x14ac:dyDescent="0.2">
      <c r="A27" s="43">
        <f t="shared" si="2"/>
        <v>21</v>
      </c>
      <c r="B27" s="39"/>
      <c r="C27" s="24" t="s">
        <v>8</v>
      </c>
      <c r="D27" s="25" t="s">
        <v>4</v>
      </c>
      <c r="E27" s="26" t="s">
        <v>4</v>
      </c>
      <c r="F27" s="26" t="s">
        <v>4</v>
      </c>
      <c r="G27" s="34" t="s">
        <v>4</v>
      </c>
      <c r="H27" s="8"/>
      <c r="I27" s="11"/>
      <c r="J27" s="14"/>
      <c r="K27" s="8"/>
      <c r="L27" s="8"/>
      <c r="M27" s="10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</row>
    <row r="28" spans="1:88" s="2" customFormat="1" ht="60.75" x14ac:dyDescent="0.2">
      <c r="A28" s="43">
        <f t="shared" si="2"/>
        <v>22</v>
      </c>
      <c r="B28" s="38" t="s">
        <v>35</v>
      </c>
      <c r="C28" s="31" t="s">
        <v>42</v>
      </c>
      <c r="D28" s="28" t="s">
        <v>22</v>
      </c>
      <c r="E28" s="33">
        <v>435</v>
      </c>
      <c r="F28" s="30">
        <v>0</v>
      </c>
      <c r="G28" s="30">
        <f t="shared" ref="G28" si="4">E28*F28</f>
        <v>0</v>
      </c>
      <c r="I28" s="12"/>
      <c r="J28" s="14"/>
      <c r="M28" s="10"/>
    </row>
    <row r="29" spans="1:88" s="2" customFormat="1" ht="20.25" x14ac:dyDescent="0.2">
      <c r="A29" s="43">
        <f t="shared" si="2"/>
        <v>23</v>
      </c>
      <c r="B29" s="26"/>
      <c r="C29" s="26" t="s">
        <v>9</v>
      </c>
      <c r="D29" s="26" t="s">
        <v>4</v>
      </c>
      <c r="E29" s="26" t="s">
        <v>4</v>
      </c>
      <c r="F29" s="26" t="s">
        <v>4</v>
      </c>
      <c r="G29" s="26" t="s">
        <v>4</v>
      </c>
      <c r="I29" s="12"/>
      <c r="J29" s="14"/>
      <c r="M29" s="10"/>
    </row>
    <row r="30" spans="1:88" s="2" customFormat="1" ht="52.5" customHeight="1" x14ac:dyDescent="0.2">
      <c r="A30" s="43">
        <f t="shared" si="2"/>
        <v>24</v>
      </c>
      <c r="B30" s="38" t="s">
        <v>36</v>
      </c>
      <c r="C30" s="31" t="s">
        <v>44</v>
      </c>
      <c r="D30" s="28" t="s">
        <v>22</v>
      </c>
      <c r="E30" s="33">
        <v>735</v>
      </c>
      <c r="F30" s="30">
        <v>0</v>
      </c>
      <c r="G30" s="30">
        <f t="shared" ref="G30" si="5">F30*E30</f>
        <v>0</v>
      </c>
      <c r="I30" s="12"/>
      <c r="J30" s="14"/>
      <c r="M30" s="10"/>
    </row>
    <row r="31" spans="1:88" s="3" customFormat="1" ht="20.25" x14ac:dyDescent="0.2">
      <c r="A31" s="43">
        <f t="shared" si="2"/>
        <v>25</v>
      </c>
      <c r="B31" s="39"/>
      <c r="C31" s="24" t="s">
        <v>18</v>
      </c>
      <c r="D31" s="25" t="s">
        <v>4</v>
      </c>
      <c r="E31" s="26" t="s">
        <v>4</v>
      </c>
      <c r="F31" s="26" t="s">
        <v>4</v>
      </c>
      <c r="G31" s="26" t="s">
        <v>4</v>
      </c>
      <c r="I31" s="13"/>
      <c r="J31" s="14"/>
    </row>
    <row r="32" spans="1:88" s="3" customFormat="1" ht="60.75" x14ac:dyDescent="0.2">
      <c r="A32" s="43">
        <f t="shared" si="2"/>
        <v>26</v>
      </c>
      <c r="B32" s="38" t="s">
        <v>37</v>
      </c>
      <c r="C32" s="31" t="s">
        <v>56</v>
      </c>
      <c r="D32" s="28" t="s">
        <v>22</v>
      </c>
      <c r="E32" s="33">
        <v>800</v>
      </c>
      <c r="F32" s="30">
        <v>0</v>
      </c>
      <c r="G32" s="30">
        <f t="shared" ref="G32:G33" si="6">E32*F32</f>
        <v>0</v>
      </c>
      <c r="J32" s="14"/>
    </row>
    <row r="33" spans="1:10" s="3" customFormat="1" ht="40.5" x14ac:dyDescent="0.2">
      <c r="A33" s="43">
        <f t="shared" si="2"/>
        <v>27</v>
      </c>
      <c r="B33" s="38" t="s">
        <v>36</v>
      </c>
      <c r="C33" s="31" t="s">
        <v>90</v>
      </c>
      <c r="D33" s="28" t="s">
        <v>22</v>
      </c>
      <c r="E33" s="33">
        <v>12</v>
      </c>
      <c r="F33" s="30">
        <v>0</v>
      </c>
      <c r="G33" s="30">
        <f t="shared" si="6"/>
        <v>0</v>
      </c>
      <c r="J33" s="14"/>
    </row>
    <row r="34" spans="1:10" s="3" customFormat="1" ht="48.75" customHeight="1" x14ac:dyDescent="0.2">
      <c r="A34" s="43">
        <f t="shared" si="2"/>
        <v>28</v>
      </c>
      <c r="B34" s="38" t="s">
        <v>38</v>
      </c>
      <c r="C34" s="31" t="s">
        <v>57</v>
      </c>
      <c r="D34" s="28" t="s">
        <v>22</v>
      </c>
      <c r="E34" s="33">
        <v>16</v>
      </c>
      <c r="F34" s="30">
        <v>0</v>
      </c>
      <c r="G34" s="30">
        <f>E34*F34</f>
        <v>0</v>
      </c>
      <c r="I34" s="13"/>
      <c r="J34" s="14"/>
    </row>
    <row r="35" spans="1:10" s="3" customFormat="1" ht="30.75" customHeight="1" x14ac:dyDescent="0.2">
      <c r="A35" s="43">
        <f t="shared" si="2"/>
        <v>29</v>
      </c>
      <c r="B35" s="39"/>
      <c r="C35" s="24" t="s">
        <v>82</v>
      </c>
      <c r="D35" s="35" t="s">
        <v>4</v>
      </c>
      <c r="E35" s="35" t="s">
        <v>4</v>
      </c>
      <c r="F35" s="35" t="s">
        <v>4</v>
      </c>
      <c r="G35" s="35" t="s">
        <v>4</v>
      </c>
      <c r="I35" s="13"/>
      <c r="J35" s="14"/>
    </row>
    <row r="36" spans="1:10" s="3" customFormat="1" ht="39.950000000000003" customHeight="1" x14ac:dyDescent="0.2">
      <c r="A36" s="43">
        <f t="shared" si="2"/>
        <v>30</v>
      </c>
      <c r="B36" s="38" t="s">
        <v>88</v>
      </c>
      <c r="C36" s="31" t="s">
        <v>83</v>
      </c>
      <c r="D36" s="28" t="s">
        <v>84</v>
      </c>
      <c r="E36" s="33">
        <v>2.4</v>
      </c>
      <c r="F36" s="30">
        <v>0</v>
      </c>
      <c r="G36" s="30">
        <f>F36*E36</f>
        <v>0</v>
      </c>
      <c r="I36" s="13"/>
      <c r="J36" s="14"/>
    </row>
    <row r="37" spans="1:10" s="3" customFormat="1" ht="39.950000000000003" customHeight="1" x14ac:dyDescent="0.2">
      <c r="A37" s="43">
        <f t="shared" si="2"/>
        <v>31</v>
      </c>
      <c r="B37" s="38" t="s">
        <v>88</v>
      </c>
      <c r="C37" s="31" t="s">
        <v>85</v>
      </c>
      <c r="D37" s="28" t="s">
        <v>11</v>
      </c>
      <c r="E37" s="33">
        <v>12</v>
      </c>
      <c r="F37" s="30">
        <v>0</v>
      </c>
      <c r="G37" s="30">
        <f t="shared" ref="G37:G39" si="7">F37*E37</f>
        <v>0</v>
      </c>
      <c r="I37" s="13"/>
      <c r="J37" s="14"/>
    </row>
    <row r="38" spans="1:10" s="3" customFormat="1" ht="39.950000000000003" customHeight="1" x14ac:dyDescent="0.2">
      <c r="A38" s="43">
        <f t="shared" si="2"/>
        <v>32</v>
      </c>
      <c r="B38" s="38" t="s">
        <v>87</v>
      </c>
      <c r="C38" s="31" t="s">
        <v>86</v>
      </c>
      <c r="D38" s="28" t="s">
        <v>84</v>
      </c>
      <c r="E38" s="33">
        <v>2</v>
      </c>
      <c r="F38" s="30">
        <v>0</v>
      </c>
      <c r="G38" s="30">
        <f t="shared" si="7"/>
        <v>0</v>
      </c>
      <c r="I38" s="13"/>
      <c r="J38" s="14"/>
    </row>
    <row r="39" spans="1:10" s="3" customFormat="1" ht="46.5" customHeight="1" x14ac:dyDescent="0.2">
      <c r="A39" s="43">
        <f t="shared" si="2"/>
        <v>33</v>
      </c>
      <c r="B39" s="38" t="s">
        <v>88</v>
      </c>
      <c r="C39" s="31" t="s">
        <v>89</v>
      </c>
      <c r="D39" s="28" t="s">
        <v>23</v>
      </c>
      <c r="E39" s="33">
        <v>2</v>
      </c>
      <c r="F39" s="30">
        <v>0</v>
      </c>
      <c r="G39" s="30">
        <f t="shared" si="7"/>
        <v>0</v>
      </c>
      <c r="I39" s="13"/>
      <c r="J39" s="14"/>
    </row>
    <row r="40" spans="1:10" s="3" customFormat="1" ht="20.25" x14ac:dyDescent="0.2">
      <c r="A40" s="43">
        <f t="shared" si="2"/>
        <v>34</v>
      </c>
      <c r="B40" s="39"/>
      <c r="C40" s="24" t="s">
        <v>28</v>
      </c>
      <c r="D40" s="35" t="s">
        <v>4</v>
      </c>
      <c r="E40" s="35" t="s">
        <v>4</v>
      </c>
      <c r="F40" s="35" t="s">
        <v>4</v>
      </c>
      <c r="G40" s="35" t="s">
        <v>4</v>
      </c>
      <c r="I40" s="13"/>
      <c r="J40" s="14"/>
    </row>
    <row r="41" spans="1:10" s="3" customFormat="1" ht="60.75" x14ac:dyDescent="0.2">
      <c r="A41" s="43">
        <f t="shared" si="2"/>
        <v>35</v>
      </c>
      <c r="B41" s="40" t="s">
        <v>79</v>
      </c>
      <c r="C41" s="31" t="s">
        <v>91</v>
      </c>
      <c r="D41" s="28" t="s">
        <v>23</v>
      </c>
      <c r="E41" s="33">
        <v>1</v>
      </c>
      <c r="F41" s="30">
        <v>0</v>
      </c>
      <c r="G41" s="30">
        <f t="shared" ref="G41" si="8">F41*E41</f>
        <v>0</v>
      </c>
      <c r="J41" s="14"/>
    </row>
    <row r="42" spans="1:10" s="3" customFormat="1" ht="20.25" x14ac:dyDescent="0.2">
      <c r="A42" s="43">
        <f t="shared" si="2"/>
        <v>36</v>
      </c>
      <c r="B42" s="39"/>
      <c r="C42" s="24" t="s">
        <v>10</v>
      </c>
      <c r="D42" s="25" t="s">
        <v>4</v>
      </c>
      <c r="E42" s="26" t="s">
        <v>4</v>
      </c>
      <c r="F42" s="26" t="s">
        <v>4</v>
      </c>
      <c r="G42" s="34" t="s">
        <v>4</v>
      </c>
      <c r="J42" s="14"/>
    </row>
    <row r="43" spans="1:10" s="3" customFormat="1" ht="40.5" x14ac:dyDescent="0.2">
      <c r="A43" s="43">
        <f t="shared" si="2"/>
        <v>37</v>
      </c>
      <c r="B43" s="38" t="s">
        <v>40</v>
      </c>
      <c r="C43" s="31" t="s">
        <v>27</v>
      </c>
      <c r="D43" s="28" t="s">
        <v>24</v>
      </c>
      <c r="E43" s="33">
        <v>340</v>
      </c>
      <c r="F43" s="30">
        <v>0</v>
      </c>
      <c r="G43" s="30">
        <f t="shared" ref="G43:G44" si="9">E43*F43</f>
        <v>0</v>
      </c>
      <c r="J43" s="14"/>
    </row>
    <row r="44" spans="1:10" s="3" customFormat="1" ht="40.5" x14ac:dyDescent="0.2">
      <c r="A44" s="43">
        <f t="shared" si="2"/>
        <v>38</v>
      </c>
      <c r="B44" s="38" t="s">
        <v>40</v>
      </c>
      <c r="C44" s="31" t="s">
        <v>43</v>
      </c>
      <c r="D44" s="28" t="s">
        <v>24</v>
      </c>
      <c r="E44" s="33">
        <v>47</v>
      </c>
      <c r="F44" s="30">
        <v>0</v>
      </c>
      <c r="G44" s="30">
        <f t="shared" si="9"/>
        <v>0</v>
      </c>
      <c r="J44" s="14"/>
    </row>
    <row r="45" spans="1:10" s="3" customFormat="1" ht="40.5" x14ac:dyDescent="0.2">
      <c r="A45" s="43">
        <f t="shared" si="2"/>
        <v>39</v>
      </c>
      <c r="B45" s="38" t="s">
        <v>41</v>
      </c>
      <c r="C45" s="31" t="s">
        <v>25</v>
      </c>
      <c r="D45" s="28" t="s">
        <v>24</v>
      </c>
      <c r="E45" s="33">
        <f>210+150</f>
        <v>360</v>
      </c>
      <c r="F45" s="30">
        <v>0</v>
      </c>
      <c r="G45" s="30">
        <f>E45*F45</f>
        <v>0</v>
      </c>
      <c r="J45" s="14"/>
    </row>
    <row r="46" spans="1:10" s="3" customFormat="1" ht="40.5" x14ac:dyDescent="0.2">
      <c r="A46" s="43">
        <f t="shared" si="2"/>
        <v>40</v>
      </c>
      <c r="B46" s="38" t="s">
        <v>40</v>
      </c>
      <c r="C46" s="31" t="s">
        <v>92</v>
      </c>
      <c r="D46" s="28" t="s">
        <v>24</v>
      </c>
      <c r="E46" s="33">
        <v>20</v>
      </c>
      <c r="F46" s="30">
        <v>0</v>
      </c>
      <c r="G46" s="30">
        <f>E46*F46</f>
        <v>0</v>
      </c>
      <c r="J46" s="14"/>
    </row>
    <row r="47" spans="1:10" s="3" customFormat="1" ht="20.25" x14ac:dyDescent="0.2">
      <c r="A47" s="43">
        <f t="shared" si="2"/>
        <v>41</v>
      </c>
      <c r="B47" s="25"/>
      <c r="C47" s="24" t="s">
        <v>29</v>
      </c>
      <c r="D47" s="25" t="s">
        <v>4</v>
      </c>
      <c r="E47" s="25" t="s">
        <v>4</v>
      </c>
      <c r="F47" s="25" t="s">
        <v>4</v>
      </c>
      <c r="G47" s="25" t="s">
        <v>4</v>
      </c>
      <c r="I47" s="13"/>
      <c r="J47" s="14"/>
    </row>
    <row r="48" spans="1:10" s="3" customFormat="1" ht="60.75" x14ac:dyDescent="0.2">
      <c r="A48" s="43">
        <f t="shared" si="2"/>
        <v>42</v>
      </c>
      <c r="B48" s="38" t="s">
        <v>94</v>
      </c>
      <c r="C48" s="31" t="s">
        <v>93</v>
      </c>
      <c r="D48" s="28" t="s">
        <v>23</v>
      </c>
      <c r="E48" s="33">
        <v>2</v>
      </c>
      <c r="F48" s="33">
        <v>0</v>
      </c>
      <c r="G48" s="33">
        <f>F48*E48</f>
        <v>0</v>
      </c>
      <c r="I48" s="13"/>
      <c r="J48" s="14"/>
    </row>
    <row r="49" spans="1:10" s="3" customFormat="1" ht="40.5" x14ac:dyDescent="0.2">
      <c r="A49" s="43">
        <f t="shared" si="2"/>
        <v>43</v>
      </c>
      <c r="B49" s="38" t="s">
        <v>94</v>
      </c>
      <c r="C49" s="31" t="s">
        <v>95</v>
      </c>
      <c r="D49" s="42" t="s">
        <v>23</v>
      </c>
      <c r="E49" s="33">
        <v>2</v>
      </c>
      <c r="F49" s="33">
        <v>0</v>
      </c>
      <c r="G49" s="33">
        <f t="shared" ref="G49:G51" si="10">F49*E49</f>
        <v>0</v>
      </c>
      <c r="I49" s="13"/>
      <c r="J49" s="14"/>
    </row>
    <row r="50" spans="1:10" s="3" customFormat="1" ht="60.75" x14ac:dyDescent="0.2">
      <c r="A50" s="43">
        <f t="shared" si="2"/>
        <v>44</v>
      </c>
      <c r="B50" s="38" t="s">
        <v>94</v>
      </c>
      <c r="C50" s="31" t="s">
        <v>96</v>
      </c>
      <c r="D50" s="42" t="s">
        <v>23</v>
      </c>
      <c r="E50" s="33">
        <v>2</v>
      </c>
      <c r="F50" s="33">
        <v>0</v>
      </c>
      <c r="G50" s="33">
        <f t="shared" si="10"/>
        <v>0</v>
      </c>
      <c r="I50" s="13"/>
      <c r="J50" s="14"/>
    </row>
    <row r="51" spans="1:10" s="3" customFormat="1" ht="20.25" x14ac:dyDescent="0.2">
      <c r="A51" s="43">
        <f t="shared" si="2"/>
        <v>45</v>
      </c>
      <c r="B51" s="38" t="s">
        <v>94</v>
      </c>
      <c r="C51" s="31" t="s">
        <v>97</v>
      </c>
      <c r="D51" s="42" t="s">
        <v>11</v>
      </c>
      <c r="E51" s="33">
        <v>4</v>
      </c>
      <c r="F51" s="33">
        <v>0</v>
      </c>
      <c r="G51" s="33">
        <f t="shared" si="10"/>
        <v>0</v>
      </c>
      <c r="I51" s="13"/>
      <c r="J51" s="14"/>
    </row>
    <row r="52" spans="1:10" s="3" customFormat="1" ht="20.25" x14ac:dyDescent="0.2">
      <c r="A52" s="43">
        <f t="shared" si="2"/>
        <v>46</v>
      </c>
      <c r="B52" s="22" t="s">
        <v>39</v>
      </c>
      <c r="C52" s="31" t="s">
        <v>30</v>
      </c>
      <c r="D52" s="28" t="s">
        <v>32</v>
      </c>
      <c r="E52" s="33">
        <v>1</v>
      </c>
      <c r="F52" s="30">
        <v>0</v>
      </c>
      <c r="G52" s="30">
        <f>F52*E52</f>
        <v>0</v>
      </c>
      <c r="I52" s="13"/>
      <c r="J52" s="14"/>
    </row>
    <row r="53" spans="1:10" s="3" customFormat="1" ht="20.25" x14ac:dyDescent="0.2">
      <c r="A53" s="43">
        <f t="shared" si="2"/>
        <v>47</v>
      </c>
      <c r="B53" s="22" t="s">
        <v>39</v>
      </c>
      <c r="C53" s="31" t="s">
        <v>31</v>
      </c>
      <c r="D53" s="28" t="s">
        <v>32</v>
      </c>
      <c r="E53" s="33">
        <v>1</v>
      </c>
      <c r="F53" s="30">
        <v>0</v>
      </c>
      <c r="G53" s="30">
        <f>F53*E53</f>
        <v>0</v>
      </c>
      <c r="I53" s="13"/>
      <c r="J53" s="14"/>
    </row>
    <row r="54" spans="1:10" s="3" customFormat="1" ht="23.25" customHeight="1" x14ac:dyDescent="0.2">
      <c r="A54" s="44" t="s">
        <v>19</v>
      </c>
      <c r="B54" s="44"/>
      <c r="C54" s="44"/>
      <c r="D54" s="44"/>
      <c r="E54" s="44"/>
      <c r="F54" s="44"/>
      <c r="G54" s="36">
        <f>SUM(G8:G53)</f>
        <v>0</v>
      </c>
      <c r="J54" s="15"/>
    </row>
    <row r="55" spans="1:10" s="3" customFormat="1" ht="20.25" customHeight="1" x14ac:dyDescent="0.2">
      <c r="A55" s="44" t="s">
        <v>26</v>
      </c>
      <c r="B55" s="44"/>
      <c r="C55" s="44"/>
      <c r="D55" s="44"/>
      <c r="E55" s="44"/>
      <c r="F55" s="44"/>
      <c r="G55" s="36">
        <f>G54*1.23</f>
        <v>0</v>
      </c>
      <c r="J55" s="15"/>
    </row>
    <row r="56" spans="1:10" ht="15" customHeight="1" x14ac:dyDescent="0.2">
      <c r="C56" s="1"/>
      <c r="J56" s="15"/>
    </row>
    <row r="57" spans="1:10" ht="15" customHeight="1" x14ac:dyDescent="0.2">
      <c r="C57" s="1"/>
    </row>
    <row r="58" spans="1:10" ht="15" customHeight="1" x14ac:dyDescent="0.2">
      <c r="C58" s="1"/>
    </row>
    <row r="59" spans="1:10" ht="15" customHeight="1" x14ac:dyDescent="0.2">
      <c r="C59" s="1"/>
      <c r="I59" s="13"/>
    </row>
    <row r="60" spans="1:10" ht="15" customHeight="1" x14ac:dyDescent="0.2">
      <c r="C60" s="37"/>
    </row>
    <row r="61" spans="1:10" ht="15" customHeight="1" x14ac:dyDescent="0.2">
      <c r="C61" s="37"/>
    </row>
    <row r="62" spans="1:10" ht="15" customHeight="1" x14ac:dyDescent="0.2">
      <c r="C62" s="1"/>
    </row>
    <row r="63" spans="1:10" ht="15" customHeight="1" x14ac:dyDescent="0.2">
      <c r="C63" s="16"/>
    </row>
    <row r="64" spans="1:10" ht="15" customHeight="1" x14ac:dyDescent="0.2">
      <c r="C64" s="5" t="s">
        <v>33</v>
      </c>
    </row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</sheetData>
  <mergeCells count="11">
    <mergeCell ref="A54:F54"/>
    <mergeCell ref="A55:F55"/>
    <mergeCell ref="A1:G1"/>
    <mergeCell ref="M2:S2"/>
    <mergeCell ref="D4:E4"/>
    <mergeCell ref="M3:S3"/>
    <mergeCell ref="F3:G3"/>
    <mergeCell ref="C3:E3"/>
    <mergeCell ref="A2:B2"/>
    <mergeCell ref="A3:B3"/>
    <mergeCell ref="C2:G2"/>
  </mergeCells>
  <hyperlinks>
    <hyperlink ref="B45" r:id="rId1" display="../SPECYFIKACJE 2013/INWESTYCYJNE_2.22/ost/Elementy_ulic/d080301.htm"/>
  </hyperlinks>
  <pageMargins left="0.98425196850393704" right="0.35433070866141736" top="0.70866141732283472" bottom="0.78740157480314965" header="0.31496062992125984" footer="0.39370078740157483"/>
  <pageSetup paperSize="9" scale="38" orientation="portrait" horizontalDpi="300" verticalDpi="300" r:id="rId2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Branża drogowa</vt:lpstr>
      <vt:lpstr>'Branża drogowa'!Obszar_wydruku</vt:lpstr>
      <vt:lpstr>'Branża drogowa'!Tytuły_wydruku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 Leszkowicz</dc:creator>
  <cp:lastModifiedBy>Renata Duraj</cp:lastModifiedBy>
  <cp:lastPrinted>2015-09-03T08:19:01Z</cp:lastPrinted>
  <dcterms:created xsi:type="dcterms:W3CDTF">1997-10-15T20:57:40Z</dcterms:created>
  <dcterms:modified xsi:type="dcterms:W3CDTF">2016-09-13T12:49:28Z</dcterms:modified>
</cp:coreProperties>
</file>